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W:\REJESTR ZAKUPÓW I USŁUG\2026\Zapytania ofertowe, postępowania\WAD-DIF_7_D_2026_ Artykuły hydrauliczne i elektryczne\"/>
    </mc:Choice>
  </mc:AlternateContent>
  <xr:revisionPtr revIDLastSave="0" documentId="13_ncr:1_{9023E284-A726-4560-8E2A-E14721AC08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5" i="1" l="1"/>
  <c r="J35" i="1"/>
  <c r="K35" i="1" s="1"/>
  <c r="L35" i="1" s="1"/>
  <c r="I36" i="1"/>
  <c r="J36" i="1"/>
  <c r="K36" i="1" s="1"/>
  <c r="L36" i="1" s="1"/>
  <c r="I37" i="1"/>
  <c r="J37" i="1"/>
  <c r="K37" i="1" s="1"/>
  <c r="L37" i="1" s="1"/>
  <c r="I38" i="1"/>
  <c r="J38" i="1"/>
  <c r="K38" i="1" s="1"/>
  <c r="L38" i="1" s="1"/>
  <c r="I39" i="1"/>
  <c r="J39" i="1"/>
  <c r="K39" i="1" s="1"/>
  <c r="L39" i="1" s="1"/>
  <c r="I40" i="1"/>
  <c r="J40" i="1"/>
  <c r="K40" i="1" s="1"/>
  <c r="L40" i="1" s="1"/>
  <c r="I41" i="1"/>
  <c r="J41" i="1"/>
  <c r="K41" i="1" s="1"/>
  <c r="L41" i="1" s="1"/>
  <c r="I42" i="1"/>
  <c r="J42" i="1"/>
  <c r="K42" i="1" s="1"/>
  <c r="L42" i="1" s="1"/>
  <c r="I43" i="1"/>
  <c r="J43" i="1"/>
  <c r="K43" i="1" s="1"/>
  <c r="L43" i="1" s="1"/>
  <c r="I44" i="1"/>
  <c r="J44" i="1"/>
  <c r="K44" i="1" s="1"/>
  <c r="L44" i="1" s="1"/>
  <c r="I45" i="1"/>
  <c r="J45" i="1"/>
  <c r="K45" i="1" s="1"/>
  <c r="L45" i="1" s="1"/>
  <c r="I58" i="1" l="1"/>
  <c r="J58" i="1"/>
  <c r="K58" i="1" s="1"/>
  <c r="L58" i="1" s="1"/>
  <c r="J10" i="1" l="1"/>
  <c r="J11" i="1"/>
  <c r="K11" i="1" s="1"/>
  <c r="J12" i="1"/>
  <c r="K12" i="1" s="1"/>
  <c r="L12" i="1" s="1"/>
  <c r="J13" i="1"/>
  <c r="J14" i="1"/>
  <c r="K14" i="1" s="1"/>
  <c r="J15" i="1"/>
  <c r="K15" i="1" s="1"/>
  <c r="J16" i="1"/>
  <c r="K16" i="1" s="1"/>
  <c r="L16" i="1" s="1"/>
  <c r="J17" i="1"/>
  <c r="J18" i="1"/>
  <c r="K18" i="1" s="1"/>
  <c r="J19" i="1"/>
  <c r="K19" i="1" s="1"/>
  <c r="J20" i="1"/>
  <c r="K20" i="1" s="1"/>
  <c r="L20" i="1" s="1"/>
  <c r="J21" i="1"/>
  <c r="J22" i="1"/>
  <c r="K22" i="1" s="1"/>
  <c r="J23" i="1"/>
  <c r="K23" i="1" s="1"/>
  <c r="J24" i="1"/>
  <c r="K24" i="1" s="1"/>
  <c r="L24" i="1" s="1"/>
  <c r="J25" i="1"/>
  <c r="J26" i="1"/>
  <c r="K26" i="1" s="1"/>
  <c r="J27" i="1"/>
  <c r="J28" i="1"/>
  <c r="J29" i="1"/>
  <c r="J30" i="1"/>
  <c r="J31" i="1"/>
  <c r="J32" i="1"/>
  <c r="J33" i="1"/>
  <c r="J34" i="1"/>
  <c r="J46" i="1"/>
  <c r="J47" i="1"/>
  <c r="J48" i="1"/>
  <c r="J49" i="1"/>
  <c r="J50" i="1"/>
  <c r="J51" i="1"/>
  <c r="J52" i="1"/>
  <c r="J53" i="1"/>
  <c r="J54" i="1"/>
  <c r="J55" i="1"/>
  <c r="J56" i="1"/>
  <c r="J57" i="1"/>
  <c r="J59" i="1"/>
  <c r="I9" i="1"/>
  <c r="J9" i="1"/>
  <c r="K9" i="1" s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46" i="1"/>
  <c r="I47" i="1"/>
  <c r="I48" i="1"/>
  <c r="I49" i="1"/>
  <c r="I50" i="1"/>
  <c r="I51" i="1"/>
  <c r="I52" i="1"/>
  <c r="I53" i="1"/>
  <c r="I54" i="1"/>
  <c r="I55" i="1"/>
  <c r="I56" i="1"/>
  <c r="I57" i="1"/>
  <c r="I59" i="1"/>
  <c r="I60" i="1" l="1"/>
  <c r="E65" i="1" s="1"/>
  <c r="K10" i="1"/>
  <c r="J60" i="1"/>
  <c r="E66" i="1" s="1"/>
  <c r="K59" i="1"/>
  <c r="L59" i="1" s="1"/>
  <c r="K54" i="1"/>
  <c r="L54" i="1" s="1"/>
  <c r="K50" i="1"/>
  <c r="L50" i="1" s="1"/>
  <c r="K46" i="1"/>
  <c r="L46" i="1" s="1"/>
  <c r="K33" i="1"/>
  <c r="L33" i="1" s="1"/>
  <c r="K29" i="1"/>
  <c r="L29" i="1" s="1"/>
  <c r="K25" i="1"/>
  <c r="L25" i="1" s="1"/>
  <c r="K21" i="1"/>
  <c r="L21" i="1" s="1"/>
  <c r="K17" i="1"/>
  <c r="L17" i="1" s="1"/>
  <c r="K13" i="1"/>
  <c r="L13" i="1" s="1"/>
  <c r="L9" i="1"/>
  <c r="K57" i="1"/>
  <c r="L57" i="1" s="1"/>
  <c r="K53" i="1"/>
  <c r="L53" i="1" s="1"/>
  <c r="K49" i="1"/>
  <c r="L49" i="1" s="1"/>
  <c r="K32" i="1"/>
  <c r="L32" i="1" s="1"/>
  <c r="K28" i="1"/>
  <c r="L28" i="1" s="1"/>
  <c r="L23" i="1"/>
  <c r="L19" i="1"/>
  <c r="L15" i="1"/>
  <c r="L11" i="1"/>
  <c r="K56" i="1"/>
  <c r="L56" i="1" s="1"/>
  <c r="K52" i="1"/>
  <c r="L52" i="1" s="1"/>
  <c r="K48" i="1"/>
  <c r="L48" i="1" s="1"/>
  <c r="K31" i="1"/>
  <c r="L31" i="1" s="1"/>
  <c r="K27" i="1"/>
  <c r="L27" i="1" s="1"/>
  <c r="L26" i="1"/>
  <c r="L22" i="1"/>
  <c r="L18" i="1"/>
  <c r="L14" i="1"/>
  <c r="L10" i="1"/>
  <c r="K55" i="1"/>
  <c r="L55" i="1" s="1"/>
  <c r="K51" i="1"/>
  <c r="L51" i="1" s="1"/>
  <c r="K47" i="1"/>
  <c r="L47" i="1" s="1"/>
  <c r="K34" i="1"/>
  <c r="L34" i="1" s="1"/>
  <c r="K30" i="1"/>
  <c r="L30" i="1" s="1"/>
  <c r="K60" i="1" l="1"/>
  <c r="E67" i="1" s="1"/>
  <c r="L60" i="1"/>
</calcChain>
</file>

<file path=xl/sharedStrings.xml><?xml version="1.0" encoding="utf-8"?>
<sst xmlns="http://schemas.openxmlformats.org/spreadsheetml/2006/main" count="180" uniqueCount="126">
  <si>
    <t>L.p.</t>
  </si>
  <si>
    <t>J.m</t>
  </si>
  <si>
    <t>Ilość</t>
  </si>
  <si>
    <t>Cena jednostkowa netto [zl]</t>
  </si>
  <si>
    <t>Stawka VAT [%]</t>
  </si>
  <si>
    <t>Cena jednostkowa brutto [zł] = [5]x[6]</t>
  </si>
  <si>
    <t>Wartość netto [zł] = [4]x[5]</t>
  </si>
  <si>
    <t>Wartość podatku VAT [zł] = [6]x[8]</t>
  </si>
  <si>
    <t>Wartość brutto [zł] = [8]+[9]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</si>
  <si>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</si>
  <si>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</si>
  <si>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</si>
  <si>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</si>
  <si>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</si>
  <si>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</si>
  <si>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</si>
  <si>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</si>
  <si>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</si>
  <si>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RAZEM: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</si>
  <si>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</si>
  <si>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</si>
  <si>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</si>
  <si>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</si>
  <si>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</si>
  <si>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</si>
  <si>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</si>
  <si>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</si>
  <si>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</si>
  <si>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</si>
  <si>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</si>
  <si>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</si>
  <si>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</si>
  <si>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</si>
  <si>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</si>
  <si>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</si>
  <si>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</si>
  <si>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</si>
  <si>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</si>
  <si>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</si>
  <si>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</si>
  <si>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</si>
  <si>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</si>
  <si>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</si>
  <si>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</si>
  <si>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</si>
  <si>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</si>
  <si>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</si>
  <si>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</si>
  <si>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</si>
  <si>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</si>
  <si>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</si>
  <si>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Syfon umywalkowy typu Flomasta klik -klak</t>
  </si>
  <si>
    <t>Wyłącznik nadprądowy 16 A</t>
  </si>
  <si>
    <t>Szybkozłączka uniwersalna zapinana typu WAGO 3 x 2,5 mm</t>
  </si>
  <si>
    <t>Oprawa awaryjna / kierunkowa ewakuacyjna typu PRIMOS 3 SGN 0000-SS- AT 1H M-TS x 9016</t>
  </si>
  <si>
    <t>FORMULARZ ASORTYMENTOWO-CENOWY</t>
  </si>
  <si>
    <t>(Data)</t>
  </si>
  <si>
    <t>(pieczątka i podpis Wykonawcy)</t>
  </si>
  <si>
    <t xml:space="preserve">Łącznie cena oferty: </t>
  </si>
  <si>
    <t>Wartość netto</t>
  </si>
  <si>
    <t>Słownie:</t>
  </si>
  <si>
    <t>.../100 zł</t>
  </si>
  <si>
    <t>Wartość podatku VAT</t>
  </si>
  <si>
    <t>Wartość brutto</t>
  </si>
  <si>
    <t>(Wykonawca)</t>
  </si>
  <si>
    <t>Nazwa asortymentu</t>
  </si>
  <si>
    <t>Podgrzewacz wody elektryczny podumywalkowy górne zasilenie, 10 l, cisnienowy, moc ok 2,5 kW</t>
  </si>
  <si>
    <t xml:space="preserve">Syfon do pisuaru podtynkowy poziomy, średnica 50 mm </t>
  </si>
  <si>
    <t>Syfon zlewozmywakowy 1-jednokomorowy 3,5’’</t>
  </si>
  <si>
    <t>Zawór napełniający do spłuczki typu ZN2 KK-Pol 3/8’’, przyłącze boczne</t>
  </si>
  <si>
    <t>Zawór spustowy do spłuczki typu Kompakt Bis KK-Pol z przyciskiem STOP</t>
  </si>
  <si>
    <t>Głowica do grzejnika termostatyczna typu Maxen W908 - biała</t>
  </si>
  <si>
    <t>Udrażniacz do rur typu MELT, 1 l</t>
  </si>
  <si>
    <t>Smar typu WD 40, 250 ml</t>
  </si>
  <si>
    <t>Smar silikonowy typu TECMAX, 25 ml</t>
  </si>
  <si>
    <t>Taśma malarska typu Tesa 50 m x 30 mm</t>
  </si>
  <si>
    <t xml:space="preserve">Oprawa awaryjna oczko podtynkowa typu Starlet Spot Round SO 150 1H Inteligent INLEWA </t>
  </si>
  <si>
    <t>Gniazdo pojedyncze z uziemieniem - kolor biały</t>
  </si>
  <si>
    <t>Ramka podwójna kontakt Simon 10 - kolor biały</t>
  </si>
  <si>
    <t>42.</t>
  </si>
  <si>
    <t>Wkładka do zamków Smith 30 x 40 mm</t>
  </si>
  <si>
    <t>Wkładka do zamków Smith 30 x 30 mm</t>
  </si>
  <si>
    <t>Zawór kątowy typu Schell Comfor  ½’’ x 3/8’’ bez filtra</t>
  </si>
  <si>
    <t>Zawór kątowy typu Schell Comfort 1/2 x 1/2 bez filtra</t>
  </si>
  <si>
    <t>Wężyk typu Fil-Nox W1/2’’ x 3/8’’, 50 cm</t>
  </si>
  <si>
    <t xml:space="preserve">Wężyk typu Fil-Nox W1/2’’ x 1/2’’, 60 cm      </t>
  </si>
  <si>
    <t>Świetlówki / LED Core Pro LED PL-C 2P; 9W / G24 D - barwa światła biała neutralna/dzienna</t>
  </si>
  <si>
    <t>Świetlówki / LED Core Pro LED  PL-C 2P; 7W / G24 D - barwa światła biała neutralna/dzienna</t>
  </si>
  <si>
    <t>Żarówka LED E – 27 230V 12 W 1160 LM, barwa światła 4000 K</t>
  </si>
  <si>
    <t>Świetlówka T8 LED 060 G-13 230 V 840 10 W, barwa światła 4000 K 900 LM zasilanie z jednej strony</t>
  </si>
  <si>
    <t>Świetlówka T8 LED 120 G-13 230 V 840 18 W, barwa światła 4000 K, 1800 LM zasilanie z jednej strony</t>
  </si>
  <si>
    <t>Panel LED kaseton 59,5 cm x 59,5 cm, barwa światła 3000 K, 4100 l, 30 W</t>
  </si>
  <si>
    <t>Lampa LED typu Downlight SLM dn 155 12 W, barwa światła 4000 K, 1020 LM - okrągła pod kaseton</t>
  </si>
  <si>
    <t>Lampa Hermetyczna warsztatowa typu LED LLs, 120cm 2 x świetlówka 18 W, barwa światła 4000 K</t>
  </si>
  <si>
    <t xml:space="preserve">Lampa liniowa typu LED Flat 120 cm 54 W, barwa światła 4000 K, ip 20 </t>
  </si>
  <si>
    <t>Lampa plafon typu Milago Slimi 18W, barwa światła 4000 K, kolor plafonu czarny</t>
  </si>
  <si>
    <t>Ramka pojedyncza typu Kontakt Simon - kolor biały</t>
  </si>
  <si>
    <t>Sukcesywna sprzedaż i dostawa materiałów i narzędzi hydraulicznych oraz elektrycznych do Polskiego Komitetu Normalizacyjnego z siedzibą przy ul. Świętokrzyskiej 14, 00-050 w Warszawie</t>
  </si>
  <si>
    <t>Załącznik nr 3 do Zapytania ofertowego nr WAD-DIF/7/D/2026</t>
  </si>
  <si>
    <t>szt.</t>
  </si>
  <si>
    <t>Zawór ciśnieniowy do pisuaru typu Schell</t>
  </si>
  <si>
    <t>Bateria nablatowa zlewozmywakowa stojąca, ruchoma, kąt ok. 45 ° - chromowana z połyskiem</t>
  </si>
  <si>
    <t>Bateria nablatowa umywalkowa stojąca - chromowana z połyskiem</t>
  </si>
  <si>
    <t>Taśma dwustronna typu Axton, 25 m x 50 mm</t>
  </si>
  <si>
    <t>Klej montażowy typu Bostik MAMUT, 290ml</t>
  </si>
  <si>
    <t>Zestaw wierteł do betonu typu NEO TOOLS SDS Plus quarto zestaw 5 szt... 5,6 x 110 mm-8,10,12 x 160 mm</t>
  </si>
  <si>
    <t>Panel LED kaseton 59,5 cm x 59,5 cm, barwa światła 3800 K, 4000 l, 30 W</t>
  </si>
  <si>
    <t>Młot udarowy SDS</t>
  </si>
  <si>
    <t>43.</t>
  </si>
  <si>
    <t xml:space="preserve">Komplet wierteł do metalu </t>
  </si>
  <si>
    <t>44.</t>
  </si>
  <si>
    <t>Komplet  wierteł do drewna</t>
  </si>
  <si>
    <t>45.</t>
  </si>
  <si>
    <t>Komplet bitów do wkrętarki</t>
  </si>
  <si>
    <t>46.</t>
  </si>
  <si>
    <t>Komplet wkrętaków izolowanych</t>
  </si>
  <si>
    <t>47.</t>
  </si>
  <si>
    <t>48.</t>
  </si>
  <si>
    <t xml:space="preserve">Dłuto do drewna 16mm </t>
  </si>
  <si>
    <t>49.</t>
  </si>
  <si>
    <t>Dłuto do drewna 10 mm</t>
  </si>
  <si>
    <t>50.</t>
  </si>
  <si>
    <t xml:space="preserve">Wiertło stopniowane 4 - 20 mm </t>
  </si>
  <si>
    <t>51.</t>
  </si>
  <si>
    <t>Komplet kluczy imbusowych 1,5 - 10 190 mm</t>
  </si>
  <si>
    <t xml:space="preserve">Komplet kluczy nasadowych typu Top Tools ¼ 49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</si>
</sst>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entury Gothic"/>
      <family val="2"/>
      <charset val="238"/>
    </font>
    <font>
      <sz val="8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i/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i/>
      <sz val="9"/>
      <color theme="1"/>
      <name val="Arial"/>
      <family val="2"/>
      <charset val="238"/>
    </font>
    <font>
      <b/>
      <sz val="9.5"/>
      <color theme="1"/>
      <name val="Fira Sans"/>
      <family val="2"/>
      <charset val="238"/>
    </font>
    <font>
      <sz val="9"/>
      <color theme="1"/>
      <name val="Arial Narrow"/>
      <family val="2"/>
      <charset val="238"/>
    </font>
    <font>
      <sz val="8"/>
      <color theme="1"/>
      <name val="Century Gothic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5" fillId="0" borderId="0" xfId="0" applyFont="1"/>
    <xf numFmtId="0" fontId="0" fillId="2" borderId="0" xfId="0" applyFill="1"/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9" fillId="0" borderId="26" xfId="0" applyFont="1" applyBorder="1" applyAlignment="1">
      <alignment horizontal="right" vertical="center" wrapText="1"/>
    </xf>
    <xf numFmtId="4" fontId="7" fillId="0" borderId="27" xfId="0" applyNumberFormat="1" applyFont="1" applyBorder="1" applyAlignment="1">
      <alignment horizontal="right" vertical="center" wrapText="1"/>
    </xf>
    <xf numFmtId="0" fontId="7" fillId="0" borderId="28" xfId="0" applyFont="1" applyBorder="1" applyAlignment="1">
      <alignment horizontal="center" vertical="center" wrapText="1"/>
    </xf>
    <xf numFmtId="4" fontId="7" fillId="0" borderId="9" xfId="0" applyNumberFormat="1" applyFont="1" applyBorder="1" applyAlignment="1">
      <alignment horizontal="right" vertical="center" wrapText="1"/>
    </xf>
    <xf numFmtId="4" fontId="7" fillId="0" borderId="30" xfId="0" applyNumberFormat="1" applyFont="1" applyBorder="1" applyAlignment="1">
      <alignment horizontal="right" vertical="center" wrapText="1"/>
    </xf>
    <xf numFmtId="0" fontId="7" fillId="5" borderId="0" xfId="0" applyFont="1" applyFill="1" applyAlignment="1" applyProtection="1">
      <alignment horizontal="center" wrapText="1"/>
      <protection locked="0"/>
    </xf>
    <xf numFmtId="0" fontId="7" fillId="0" borderId="0" xfId="0" applyFont="1" applyAlignment="1">
      <alignment horizontal="center" wrapText="1"/>
    </xf>
    <xf numFmtId="0" fontId="11" fillId="2" borderId="0" xfId="0" applyFont="1" applyFill="1"/>
    <xf numFmtId="0" fontId="0" fillId="7" borderId="1" xfId="0" applyFill="1" applyBorder="1" applyAlignment="1">
      <alignment horizontal="left" vertical="center"/>
    </xf>
    <xf numFmtId="0" fontId="0" fillId="7" borderId="3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32" xfId="0" applyFill="1" applyBorder="1" applyAlignment="1">
      <alignment horizontal="left" vertical="center"/>
    </xf>
    <xf numFmtId="0" fontId="0" fillId="7" borderId="32" xfId="0" applyFill="1" applyBorder="1" applyAlignment="1">
      <alignment horizontal="center" vertical="center"/>
    </xf>
    <xf numFmtId="0" fontId="0" fillId="7" borderId="33" xfId="0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left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7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" fillId="6" borderId="16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17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5" borderId="26" xfId="0" applyFont="1" applyFill="1" applyBorder="1" applyAlignment="1" applyProtection="1">
      <alignment horizontal="right" vertical="center" wrapText="1"/>
      <protection locked="0"/>
    </xf>
    <xf numFmtId="0" fontId="7" fillId="5" borderId="29" xfId="0" applyFont="1" applyFill="1" applyBorder="1" applyAlignment="1" applyProtection="1">
      <alignment horizontal="right" vertical="center" wrapText="1"/>
      <protection locked="0"/>
    </xf>
    <xf numFmtId="0" fontId="7" fillId="5" borderId="28" xfId="0" applyFont="1" applyFill="1" applyBorder="1" applyAlignment="1" applyProtection="1">
      <alignment horizontal="right" vertical="center" wrapText="1"/>
      <protection locked="0"/>
    </xf>
    <xf numFmtId="0" fontId="3" fillId="2" borderId="18" xfId="0" applyFont="1" applyFill="1" applyBorder="1" applyAlignment="1">
      <alignment horizontal="center" wrapText="1"/>
    </xf>
    <xf numFmtId="0" fontId="7" fillId="5" borderId="0" xfId="0" applyFont="1" applyFill="1" applyAlignment="1" applyProtection="1">
      <alignment horizontal="center" vertical="center" wrapText="1"/>
      <protection locked="0"/>
    </xf>
    <xf numFmtId="0" fontId="10" fillId="5" borderId="0" xfId="0" applyFont="1" applyFill="1" applyAlignment="1" applyProtection="1">
      <alignment horizontal="center"/>
      <protection locked="0"/>
    </xf>
    <xf numFmtId="0" fontId="8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3"/>
  <sheetViews>
    <sheetView tabSelected="1" topLeftCell="C34" zoomScale="85" zoomScaleNormal="85" workbookViewId="0">
      <selection activeCell="P52" sqref="P52"/>
    </sheetView>
  </sheetViews>
  <sheetFormatPr defaultRowHeight="15" x14ac:dyDescent="0.25"/>
  <cols>
    <col min="1" max="1" width="1" hidden="1" customWidth="1"/>
    <col min="2" max="2" width="9.140625" hidden="1" customWidth="1"/>
    <col min="3" max="3" width="5.42578125" customWidth="1"/>
    <col min="4" max="4" width="90.28515625" bestFit="1" customWidth="1"/>
    <col min="5" max="5" width="6.85546875" customWidth="1"/>
    <col min="6" max="6" width="8.7109375" customWidth="1"/>
    <col min="7" max="7" width="12.5703125" customWidth="1"/>
    <col min="8" max="8" width="5.85546875" customWidth="1"/>
    <col min="9" max="9" width="12.5703125" customWidth="1"/>
    <col min="10" max="10" width="13.140625" customWidth="1"/>
    <col min="11" max="11" width="11.42578125" customWidth="1"/>
    <col min="12" max="12" width="11.7109375" customWidth="1"/>
  </cols>
  <sheetData>
    <row r="1" spans="1:12" x14ac:dyDescent="0.25">
      <c r="A1" s="2"/>
      <c r="B1" s="2"/>
      <c r="C1" s="2"/>
      <c r="D1" s="31"/>
      <c r="E1" s="2"/>
      <c r="F1" s="2"/>
      <c r="G1" s="2"/>
      <c r="H1" s="2"/>
      <c r="I1" s="2"/>
      <c r="J1" s="2"/>
      <c r="K1" s="2"/>
      <c r="L1" s="2"/>
    </row>
    <row r="2" spans="1:12" ht="15.75" x14ac:dyDescent="0.3">
      <c r="A2" s="2"/>
      <c r="B2" s="2"/>
      <c r="C2" s="2"/>
      <c r="D2" s="32" t="s">
        <v>64</v>
      </c>
      <c r="E2" s="2"/>
      <c r="F2" s="2"/>
      <c r="G2" s="2"/>
      <c r="H2" s="2"/>
      <c r="I2" s="33" t="s">
        <v>98</v>
      </c>
      <c r="K2" s="2"/>
      <c r="L2" s="2"/>
    </row>
    <row r="3" spans="1:12" ht="43.5" customHeight="1" thickBot="1" x14ac:dyDescent="0.3">
      <c r="A3" s="2"/>
      <c r="B3" s="2"/>
      <c r="C3" s="2"/>
      <c r="D3" s="62" t="s">
        <v>55</v>
      </c>
      <c r="E3" s="62"/>
      <c r="F3" s="62"/>
      <c r="G3" s="62"/>
      <c r="H3" s="62"/>
      <c r="I3" s="62"/>
      <c r="J3" s="62"/>
      <c r="K3" s="62"/>
      <c r="L3" s="62"/>
    </row>
    <row r="4" spans="1:12" ht="21" customHeight="1" x14ac:dyDescent="0.25">
      <c r="C4" s="49" t="s">
        <v>97</v>
      </c>
      <c r="D4" s="50"/>
      <c r="E4" s="50"/>
      <c r="F4" s="50"/>
      <c r="G4" s="50"/>
      <c r="H4" s="50"/>
      <c r="I4" s="50"/>
      <c r="J4" s="50"/>
      <c r="K4" s="50"/>
      <c r="L4" s="51"/>
    </row>
    <row r="5" spans="1:12" x14ac:dyDescent="0.25">
      <c r="C5" s="52"/>
      <c r="D5" s="53"/>
      <c r="E5" s="53"/>
      <c r="F5" s="53"/>
      <c r="G5" s="53"/>
      <c r="H5" s="53"/>
      <c r="I5" s="53"/>
      <c r="J5" s="53"/>
      <c r="K5" s="53"/>
      <c r="L5" s="54"/>
    </row>
    <row r="6" spans="1:12" ht="15.75" thickBot="1" x14ac:dyDescent="0.3">
      <c r="C6" s="55"/>
      <c r="D6" s="56"/>
      <c r="E6" s="56"/>
      <c r="F6" s="56"/>
      <c r="G6" s="56"/>
      <c r="H6" s="56"/>
      <c r="I6" s="56"/>
      <c r="J6" s="56"/>
      <c r="K6" s="56"/>
      <c r="L6" s="57"/>
    </row>
    <row r="7" spans="1:12" ht="62.25" customHeight="1" thickBot="1" x14ac:dyDescent="0.3">
      <c r="C7" s="3" t="s">
        <v>0</v>
      </c>
      <c r="D7" s="4" t="s">
        <v>65</v>
      </c>
      <c r="E7" s="4" t="s">
        <v>1</v>
      </c>
      <c r="F7" s="4" t="s">
        <v>2</v>
      </c>
      <c r="G7" s="5" t="s">
        <v>3</v>
      </c>
      <c r="H7" s="5" t="s">
        <v>4</v>
      </c>
      <c r="I7" s="5" t="s">
        <v>5</v>
      </c>
      <c r="J7" s="5" t="s">
        <v>6</v>
      </c>
      <c r="K7" s="5" t="s">
        <v>7</v>
      </c>
      <c r="L7" s="6" t="s">
        <v>8</v>
      </c>
    </row>
    <row r="8" spans="1:12" ht="15.75" thickBot="1" x14ac:dyDescent="0.3">
      <c r="C8" s="14">
        <v>1</v>
      </c>
      <c r="D8" s="15">
        <v>2</v>
      </c>
      <c r="E8" s="15">
        <v>3</v>
      </c>
      <c r="F8" s="15">
        <v>4</v>
      </c>
      <c r="G8" s="16">
        <v>5</v>
      </c>
      <c r="H8" s="17">
        <v>6</v>
      </c>
      <c r="I8" s="18">
        <v>7</v>
      </c>
      <c r="J8" s="15">
        <v>8</v>
      </c>
      <c r="K8" s="15">
        <v>9</v>
      </c>
      <c r="L8" s="19">
        <v>10</v>
      </c>
    </row>
    <row r="9" spans="1:12" x14ac:dyDescent="0.25">
      <c r="C9" s="7" t="s">
        <v>9</v>
      </c>
      <c r="D9" s="34" t="s">
        <v>66</v>
      </c>
      <c r="E9" s="35" t="s">
        <v>99</v>
      </c>
      <c r="F9" s="36">
        <v>10</v>
      </c>
      <c r="G9" s="20"/>
      <c r="H9" s="9">
        <v>0.23</v>
      </c>
      <c r="I9" s="8">
        <f>G9+(G9*23%)</f>
        <v>0</v>
      </c>
      <c r="J9" s="8">
        <f>F9*G9</f>
        <v>0</v>
      </c>
      <c r="K9" s="8">
        <f>H9*J9</f>
        <v>0</v>
      </c>
      <c r="L9" s="10">
        <f>J9+K9</f>
        <v>0</v>
      </c>
    </row>
    <row r="10" spans="1:12" x14ac:dyDescent="0.25">
      <c r="C10" s="11" t="s">
        <v>10</v>
      </c>
      <c r="D10" s="13" t="s">
        <v>100</v>
      </c>
      <c r="E10" s="12" t="s">
        <v>99</v>
      </c>
      <c r="F10" s="12">
        <v>5</v>
      </c>
      <c r="G10" s="21"/>
      <c r="H10" s="9">
        <v>0.23</v>
      </c>
      <c r="I10" s="8">
        <f t="shared" ref="I10:I59" si="0">G10+(G10*23%)</f>
        <v>0</v>
      </c>
      <c r="J10" s="8">
        <f t="shared" ref="J10:J59" si="1">F10*G10</f>
        <v>0</v>
      </c>
      <c r="K10" s="8">
        <f t="shared" ref="K10:K59" si="2">H10*J10</f>
        <v>0</v>
      </c>
      <c r="L10" s="10">
        <f t="shared" ref="L10:L59" si="3">J10+K10</f>
        <v>0</v>
      </c>
    </row>
    <row r="11" spans="1:12" x14ac:dyDescent="0.25">
      <c r="C11" s="7" t="s">
        <v>11</v>
      </c>
      <c r="D11" s="37" t="s">
        <v>67</v>
      </c>
      <c r="E11" s="38" t="s">
        <v>99</v>
      </c>
      <c r="F11" s="39">
        <v>2</v>
      </c>
      <c r="G11" s="21"/>
      <c r="H11" s="9">
        <v>0.23</v>
      </c>
      <c r="I11" s="8">
        <f t="shared" si="0"/>
        <v>0</v>
      </c>
      <c r="J11" s="8">
        <f t="shared" si="1"/>
        <v>0</v>
      </c>
      <c r="K11" s="8">
        <f t="shared" si="2"/>
        <v>0</v>
      </c>
      <c r="L11" s="10">
        <f t="shared" si="3"/>
        <v>0</v>
      </c>
    </row>
    <row r="12" spans="1:12" x14ac:dyDescent="0.25">
      <c r="C12" s="7" t="s">
        <v>12</v>
      </c>
      <c r="D12" s="13" t="s">
        <v>101</v>
      </c>
      <c r="E12" s="12" t="s">
        <v>99</v>
      </c>
      <c r="F12" s="40">
        <v>4</v>
      </c>
      <c r="G12" s="21"/>
      <c r="H12" s="9">
        <v>0.23</v>
      </c>
      <c r="I12" s="8">
        <f t="shared" si="0"/>
        <v>0</v>
      </c>
      <c r="J12" s="8">
        <f t="shared" si="1"/>
        <v>0</v>
      </c>
      <c r="K12" s="8">
        <f t="shared" si="2"/>
        <v>0</v>
      </c>
      <c r="L12" s="10">
        <f t="shared" si="3"/>
        <v>0</v>
      </c>
    </row>
    <row r="13" spans="1:12" x14ac:dyDescent="0.25">
      <c r="C13" s="11" t="s">
        <v>13</v>
      </c>
      <c r="D13" s="34" t="s">
        <v>102</v>
      </c>
      <c r="E13" s="36" t="s">
        <v>99</v>
      </c>
      <c r="F13" s="35">
        <v>4</v>
      </c>
      <c r="G13" s="21"/>
      <c r="H13" s="9">
        <v>0.23</v>
      </c>
      <c r="I13" s="8">
        <f t="shared" si="0"/>
        <v>0</v>
      </c>
      <c r="J13" s="8">
        <f t="shared" si="1"/>
        <v>0</v>
      </c>
      <c r="K13" s="8">
        <f t="shared" si="2"/>
        <v>0</v>
      </c>
      <c r="L13" s="10">
        <f t="shared" si="3"/>
        <v>0</v>
      </c>
    </row>
    <row r="14" spans="1:12" x14ac:dyDescent="0.25">
      <c r="C14" s="7" t="s">
        <v>14</v>
      </c>
      <c r="D14" s="13" t="s">
        <v>51</v>
      </c>
      <c r="E14" s="12" t="s">
        <v>99</v>
      </c>
      <c r="F14" s="40">
        <v>4</v>
      </c>
      <c r="G14" s="21"/>
      <c r="H14" s="9">
        <v>0.23</v>
      </c>
      <c r="I14" s="8">
        <f t="shared" si="0"/>
        <v>0</v>
      </c>
      <c r="J14" s="8">
        <f t="shared" si="1"/>
        <v>0</v>
      </c>
      <c r="K14" s="8">
        <f t="shared" si="2"/>
        <v>0</v>
      </c>
      <c r="L14" s="10">
        <f t="shared" si="3"/>
        <v>0</v>
      </c>
    </row>
    <row r="15" spans="1:12" x14ac:dyDescent="0.25">
      <c r="C15" s="7" t="s">
        <v>15</v>
      </c>
      <c r="D15" s="34" t="s">
        <v>68</v>
      </c>
      <c r="E15" s="36" t="s">
        <v>99</v>
      </c>
      <c r="F15" s="35">
        <v>2</v>
      </c>
      <c r="G15" s="21"/>
      <c r="H15" s="9">
        <v>0.23</v>
      </c>
      <c r="I15" s="8">
        <f t="shared" si="0"/>
        <v>0</v>
      </c>
      <c r="J15" s="8">
        <f t="shared" si="1"/>
        <v>0</v>
      </c>
      <c r="K15" s="8">
        <f t="shared" si="2"/>
        <v>0</v>
      </c>
      <c r="L15" s="10">
        <f t="shared" si="3"/>
        <v>0</v>
      </c>
    </row>
    <row r="16" spans="1:12" x14ac:dyDescent="0.25">
      <c r="C16" s="11" t="s">
        <v>16</v>
      </c>
      <c r="D16" s="13" t="s">
        <v>80</v>
      </c>
      <c r="E16" s="12" t="s">
        <v>99</v>
      </c>
      <c r="F16" s="12">
        <v>5</v>
      </c>
      <c r="G16" s="21"/>
      <c r="H16" s="9">
        <v>0.23</v>
      </c>
      <c r="I16" s="8">
        <f t="shared" si="0"/>
        <v>0</v>
      </c>
      <c r="J16" s="8">
        <f t="shared" si="1"/>
        <v>0</v>
      </c>
      <c r="K16" s="8">
        <f t="shared" si="2"/>
        <v>0</v>
      </c>
      <c r="L16" s="10">
        <f t="shared" si="3"/>
        <v>0</v>
      </c>
    </row>
    <row r="17" spans="3:12" x14ac:dyDescent="0.25">
      <c r="C17" s="7" t="s">
        <v>17</v>
      </c>
      <c r="D17" s="34" t="s">
        <v>81</v>
      </c>
      <c r="E17" s="36" t="s">
        <v>99</v>
      </c>
      <c r="F17" s="36">
        <v>1</v>
      </c>
      <c r="G17" s="21"/>
      <c r="H17" s="9">
        <v>0.23</v>
      </c>
      <c r="I17" s="8">
        <f t="shared" si="0"/>
        <v>0</v>
      </c>
      <c r="J17" s="8">
        <f t="shared" si="1"/>
        <v>0</v>
      </c>
      <c r="K17" s="8">
        <f t="shared" si="2"/>
        <v>0</v>
      </c>
      <c r="L17" s="10">
        <f t="shared" si="3"/>
        <v>0</v>
      </c>
    </row>
    <row r="18" spans="3:12" x14ac:dyDescent="0.25">
      <c r="C18" s="7" t="s">
        <v>19</v>
      </c>
      <c r="D18" s="41" t="s">
        <v>69</v>
      </c>
      <c r="E18" s="42" t="s">
        <v>99</v>
      </c>
      <c r="F18" s="43">
        <v>4</v>
      </c>
      <c r="G18" s="21"/>
      <c r="H18" s="9">
        <v>0.23</v>
      </c>
      <c r="I18" s="8">
        <f t="shared" si="0"/>
        <v>0</v>
      </c>
      <c r="J18" s="8">
        <f t="shared" si="1"/>
        <v>0</v>
      </c>
      <c r="K18" s="8">
        <f t="shared" si="2"/>
        <v>0</v>
      </c>
      <c r="L18" s="10">
        <f t="shared" si="3"/>
        <v>0</v>
      </c>
    </row>
    <row r="19" spans="3:12" x14ac:dyDescent="0.25">
      <c r="C19" s="11" t="s">
        <v>20</v>
      </c>
      <c r="D19" s="34" t="s">
        <v>70</v>
      </c>
      <c r="E19" s="36" t="s">
        <v>99</v>
      </c>
      <c r="F19" s="35">
        <v>4</v>
      </c>
      <c r="G19" s="21"/>
      <c r="H19" s="9">
        <v>0.23</v>
      </c>
      <c r="I19" s="8">
        <f t="shared" si="0"/>
        <v>0</v>
      </c>
      <c r="J19" s="8">
        <f t="shared" si="1"/>
        <v>0</v>
      </c>
      <c r="K19" s="8">
        <f t="shared" si="2"/>
        <v>0</v>
      </c>
      <c r="L19" s="10">
        <f t="shared" si="3"/>
        <v>0</v>
      </c>
    </row>
    <row r="20" spans="3:12" x14ac:dyDescent="0.25">
      <c r="C20" s="7" t="s">
        <v>21</v>
      </c>
      <c r="D20" s="13" t="s">
        <v>82</v>
      </c>
      <c r="E20" s="12" t="s">
        <v>99</v>
      </c>
      <c r="F20" s="40">
        <v>4</v>
      </c>
      <c r="G20" s="21"/>
      <c r="H20" s="9">
        <v>0.23</v>
      </c>
      <c r="I20" s="8">
        <f t="shared" si="0"/>
        <v>0</v>
      </c>
      <c r="J20" s="8">
        <f t="shared" si="1"/>
        <v>0</v>
      </c>
      <c r="K20" s="8">
        <f t="shared" si="2"/>
        <v>0</v>
      </c>
      <c r="L20" s="10">
        <f t="shared" si="3"/>
        <v>0</v>
      </c>
    </row>
    <row r="21" spans="3:12" x14ac:dyDescent="0.25">
      <c r="C21" s="7" t="s">
        <v>22</v>
      </c>
      <c r="D21" s="34" t="s">
        <v>83</v>
      </c>
      <c r="E21" s="36" t="s">
        <v>99</v>
      </c>
      <c r="F21" s="35">
        <v>4</v>
      </c>
      <c r="G21" s="21"/>
      <c r="H21" s="9">
        <v>0.23</v>
      </c>
      <c r="I21" s="8">
        <f t="shared" si="0"/>
        <v>0</v>
      </c>
      <c r="J21" s="8">
        <f t="shared" si="1"/>
        <v>0</v>
      </c>
      <c r="K21" s="8">
        <f t="shared" si="2"/>
        <v>0</v>
      </c>
      <c r="L21" s="10">
        <f t="shared" si="3"/>
        <v>0</v>
      </c>
    </row>
    <row r="22" spans="3:12" x14ac:dyDescent="0.25">
      <c r="C22" s="11" t="s">
        <v>23</v>
      </c>
      <c r="D22" s="13" t="s">
        <v>71</v>
      </c>
      <c r="E22" s="12" t="s">
        <v>99</v>
      </c>
      <c r="F22" s="12">
        <v>5</v>
      </c>
      <c r="G22" s="21"/>
      <c r="H22" s="9">
        <v>0.23</v>
      </c>
      <c r="I22" s="8">
        <f t="shared" si="0"/>
        <v>0</v>
      </c>
      <c r="J22" s="8">
        <f t="shared" si="1"/>
        <v>0</v>
      </c>
      <c r="K22" s="8">
        <f t="shared" si="2"/>
        <v>0</v>
      </c>
      <c r="L22" s="10">
        <f t="shared" si="3"/>
        <v>0</v>
      </c>
    </row>
    <row r="23" spans="3:12" x14ac:dyDescent="0.25">
      <c r="C23" s="7" t="s">
        <v>24</v>
      </c>
      <c r="D23" s="34" t="s">
        <v>84</v>
      </c>
      <c r="E23" s="36" t="s">
        <v>99</v>
      </c>
      <c r="F23" s="35">
        <v>5</v>
      </c>
      <c r="G23" s="21"/>
      <c r="H23" s="9">
        <v>0.23</v>
      </c>
      <c r="I23" s="8">
        <f t="shared" si="0"/>
        <v>0</v>
      </c>
      <c r="J23" s="8">
        <f t="shared" si="1"/>
        <v>0</v>
      </c>
      <c r="K23" s="8">
        <f t="shared" si="2"/>
        <v>0</v>
      </c>
      <c r="L23" s="10">
        <f t="shared" si="3"/>
        <v>0</v>
      </c>
    </row>
    <row r="24" spans="3:12" x14ac:dyDescent="0.25">
      <c r="C24" s="7" t="s">
        <v>25</v>
      </c>
      <c r="D24" s="13" t="s">
        <v>85</v>
      </c>
      <c r="E24" s="12" t="s">
        <v>99</v>
      </c>
      <c r="F24" s="12">
        <v>5</v>
      </c>
      <c r="G24" s="21"/>
      <c r="H24" s="9">
        <v>0.23</v>
      </c>
      <c r="I24" s="8">
        <f t="shared" si="0"/>
        <v>0</v>
      </c>
      <c r="J24" s="8">
        <f t="shared" si="1"/>
        <v>0</v>
      </c>
      <c r="K24" s="8">
        <f t="shared" si="2"/>
        <v>0</v>
      </c>
      <c r="L24" s="10">
        <f t="shared" si="3"/>
        <v>0</v>
      </c>
    </row>
    <row r="25" spans="3:12" x14ac:dyDescent="0.25">
      <c r="C25" s="11" t="s">
        <v>26</v>
      </c>
      <c r="D25" s="34" t="s">
        <v>72</v>
      </c>
      <c r="E25" s="36" t="s">
        <v>99</v>
      </c>
      <c r="F25" s="35">
        <v>5</v>
      </c>
      <c r="G25" s="21"/>
      <c r="H25" s="9">
        <v>0.23</v>
      </c>
      <c r="I25" s="8">
        <f t="shared" si="0"/>
        <v>0</v>
      </c>
      <c r="J25" s="8">
        <f t="shared" si="1"/>
        <v>0</v>
      </c>
      <c r="K25" s="8">
        <f t="shared" si="2"/>
        <v>0</v>
      </c>
      <c r="L25" s="10">
        <f t="shared" si="3"/>
        <v>0</v>
      </c>
    </row>
    <row r="26" spans="3:12" x14ac:dyDescent="0.25">
      <c r="C26" s="7" t="s">
        <v>27</v>
      </c>
      <c r="D26" s="13" t="s">
        <v>73</v>
      </c>
      <c r="E26" s="12" t="s">
        <v>99</v>
      </c>
      <c r="F26" s="40">
        <v>2</v>
      </c>
      <c r="G26" s="21"/>
      <c r="H26" s="9">
        <v>0.23</v>
      </c>
      <c r="I26" s="8">
        <f t="shared" si="0"/>
        <v>0</v>
      </c>
      <c r="J26" s="8">
        <f t="shared" si="1"/>
        <v>0</v>
      </c>
      <c r="K26" s="8">
        <f t="shared" si="2"/>
        <v>0</v>
      </c>
      <c r="L26" s="10">
        <f t="shared" si="3"/>
        <v>0</v>
      </c>
    </row>
    <row r="27" spans="3:12" x14ac:dyDescent="0.25">
      <c r="C27" s="7" t="s">
        <v>28</v>
      </c>
      <c r="D27" s="34" t="s">
        <v>74</v>
      </c>
      <c r="E27" s="36" t="s">
        <v>99</v>
      </c>
      <c r="F27" s="35">
        <v>2</v>
      </c>
      <c r="G27" s="21"/>
      <c r="H27" s="9">
        <v>0.23</v>
      </c>
      <c r="I27" s="8">
        <f t="shared" si="0"/>
        <v>0</v>
      </c>
      <c r="J27" s="8">
        <f t="shared" si="1"/>
        <v>0</v>
      </c>
      <c r="K27" s="8">
        <f t="shared" si="2"/>
        <v>0</v>
      </c>
      <c r="L27" s="10">
        <f>J27+K27</f>
        <v>0</v>
      </c>
    </row>
    <row r="28" spans="3:12" x14ac:dyDescent="0.25">
      <c r="C28" s="11" t="s">
        <v>29</v>
      </c>
      <c r="D28" s="13" t="s">
        <v>103</v>
      </c>
      <c r="E28" s="12" t="s">
        <v>99</v>
      </c>
      <c r="F28" s="12">
        <v>2</v>
      </c>
      <c r="G28" s="21"/>
      <c r="H28" s="9">
        <v>0.23</v>
      </c>
      <c r="I28" s="8">
        <f t="shared" si="0"/>
        <v>0</v>
      </c>
      <c r="J28" s="8">
        <f t="shared" si="1"/>
        <v>0</v>
      </c>
      <c r="K28" s="8">
        <f t="shared" si="2"/>
        <v>0</v>
      </c>
      <c r="L28" s="10">
        <f t="shared" si="3"/>
        <v>0</v>
      </c>
    </row>
    <row r="29" spans="3:12" x14ac:dyDescent="0.25">
      <c r="C29" s="7" t="s">
        <v>30</v>
      </c>
      <c r="D29" s="37" t="s">
        <v>75</v>
      </c>
      <c r="E29" s="38" t="s">
        <v>99</v>
      </c>
      <c r="F29" s="39">
        <v>2</v>
      </c>
      <c r="G29" s="21"/>
      <c r="H29" s="9">
        <v>0.23</v>
      </c>
      <c r="I29" s="8">
        <f t="shared" si="0"/>
        <v>0</v>
      </c>
      <c r="J29" s="8">
        <f t="shared" si="1"/>
        <v>0</v>
      </c>
      <c r="K29" s="8">
        <f t="shared" si="2"/>
        <v>0</v>
      </c>
      <c r="L29" s="10">
        <f t="shared" si="3"/>
        <v>0</v>
      </c>
    </row>
    <row r="30" spans="3:12" x14ac:dyDescent="0.25">
      <c r="C30" s="7" t="s">
        <v>31</v>
      </c>
      <c r="D30" s="13" t="s">
        <v>104</v>
      </c>
      <c r="E30" s="12" t="s">
        <v>99</v>
      </c>
      <c r="F30" s="40">
        <v>2</v>
      </c>
      <c r="G30" s="21"/>
      <c r="H30" s="9">
        <v>0.23</v>
      </c>
      <c r="I30" s="8">
        <f t="shared" si="0"/>
        <v>0</v>
      </c>
      <c r="J30" s="8">
        <f t="shared" si="1"/>
        <v>0</v>
      </c>
      <c r="K30" s="8">
        <f t="shared" si="2"/>
        <v>0</v>
      </c>
      <c r="L30" s="10">
        <f t="shared" si="3"/>
        <v>0</v>
      </c>
    </row>
    <row r="31" spans="3:12" x14ac:dyDescent="0.25">
      <c r="C31" s="11" t="s">
        <v>32</v>
      </c>
      <c r="D31" s="34" t="s">
        <v>105</v>
      </c>
      <c r="E31" s="36" t="s">
        <v>99</v>
      </c>
      <c r="F31" s="35">
        <v>1</v>
      </c>
      <c r="G31" s="21"/>
      <c r="H31" s="9">
        <v>0.23</v>
      </c>
      <c r="I31" s="8">
        <f t="shared" si="0"/>
        <v>0</v>
      </c>
      <c r="J31" s="8">
        <f t="shared" si="1"/>
        <v>0</v>
      </c>
      <c r="K31" s="8">
        <f t="shared" si="2"/>
        <v>0</v>
      </c>
      <c r="L31" s="10">
        <f t="shared" si="3"/>
        <v>0</v>
      </c>
    </row>
    <row r="32" spans="3:12" x14ac:dyDescent="0.25">
      <c r="C32" s="7" t="s">
        <v>33</v>
      </c>
      <c r="D32" s="13" t="s">
        <v>86</v>
      </c>
      <c r="E32" s="12" t="s">
        <v>99</v>
      </c>
      <c r="F32" s="40">
        <v>30</v>
      </c>
      <c r="G32" s="21"/>
      <c r="H32" s="9">
        <v>0.23</v>
      </c>
      <c r="I32" s="8">
        <f t="shared" si="0"/>
        <v>0</v>
      </c>
      <c r="J32" s="8">
        <f t="shared" si="1"/>
        <v>0</v>
      </c>
      <c r="K32" s="8">
        <f t="shared" si="2"/>
        <v>0</v>
      </c>
      <c r="L32" s="10">
        <f t="shared" si="3"/>
        <v>0</v>
      </c>
    </row>
    <row r="33" spans="3:16" x14ac:dyDescent="0.25">
      <c r="C33" s="7" t="s">
        <v>34</v>
      </c>
      <c r="D33" s="34" t="s">
        <v>87</v>
      </c>
      <c r="E33" s="36" t="s">
        <v>99</v>
      </c>
      <c r="F33" s="35">
        <v>30</v>
      </c>
      <c r="G33" s="21"/>
      <c r="H33" s="9">
        <v>0.23</v>
      </c>
      <c r="I33" s="8">
        <f t="shared" si="0"/>
        <v>0</v>
      </c>
      <c r="J33" s="8">
        <f t="shared" si="1"/>
        <v>0</v>
      </c>
      <c r="K33" s="8">
        <f t="shared" si="2"/>
        <v>0</v>
      </c>
      <c r="L33" s="10">
        <f t="shared" si="3"/>
        <v>0</v>
      </c>
    </row>
    <row r="34" spans="3:16" x14ac:dyDescent="0.25">
      <c r="C34" s="11" t="s">
        <v>35</v>
      </c>
      <c r="D34" s="13" t="s">
        <v>88</v>
      </c>
      <c r="E34" s="12" t="s">
        <v>99</v>
      </c>
      <c r="F34" s="12">
        <v>30</v>
      </c>
      <c r="G34" s="21"/>
      <c r="H34" s="9">
        <v>0.23</v>
      </c>
      <c r="I34" s="8">
        <f t="shared" si="0"/>
        <v>0</v>
      </c>
      <c r="J34" s="8">
        <f t="shared" si="1"/>
        <v>0</v>
      </c>
      <c r="K34" s="8">
        <f t="shared" si="2"/>
        <v>0</v>
      </c>
      <c r="L34" s="10">
        <f t="shared" si="3"/>
        <v>0</v>
      </c>
    </row>
    <row r="35" spans="3:16" x14ac:dyDescent="0.25">
      <c r="C35" s="7" t="s">
        <v>36</v>
      </c>
      <c r="D35" s="44" t="s">
        <v>89</v>
      </c>
      <c r="E35" s="36" t="s">
        <v>99</v>
      </c>
      <c r="F35" s="36">
        <v>100</v>
      </c>
      <c r="G35" s="21"/>
      <c r="H35" s="9">
        <v>0.23</v>
      </c>
      <c r="I35" s="8">
        <f t="shared" ref="I35:I45" si="4">G35+(G35*23%)</f>
        <v>0</v>
      </c>
      <c r="J35" s="8">
        <f t="shared" ref="J35:J45" si="5">F35*G35</f>
        <v>0</v>
      </c>
      <c r="K35" s="8">
        <f t="shared" ref="K35:K45" si="6">H35*J35</f>
        <v>0</v>
      </c>
      <c r="L35" s="10">
        <f t="shared" ref="L35:L45" si="7">J35+K35</f>
        <v>0</v>
      </c>
    </row>
    <row r="36" spans="3:16" x14ac:dyDescent="0.25">
      <c r="C36" s="7" t="s">
        <v>37</v>
      </c>
      <c r="D36" s="45" t="s">
        <v>90</v>
      </c>
      <c r="E36" s="42" t="s">
        <v>99</v>
      </c>
      <c r="F36" s="43">
        <v>50</v>
      </c>
      <c r="G36" s="21"/>
      <c r="H36" s="9">
        <v>0.23</v>
      </c>
      <c r="I36" s="8">
        <f t="shared" si="4"/>
        <v>0</v>
      </c>
      <c r="J36" s="8">
        <f t="shared" si="5"/>
        <v>0</v>
      </c>
      <c r="K36" s="8">
        <f t="shared" si="6"/>
        <v>0</v>
      </c>
      <c r="L36" s="10">
        <f t="shared" si="7"/>
        <v>0</v>
      </c>
    </row>
    <row r="37" spans="3:16" x14ac:dyDescent="0.25">
      <c r="C37" s="11" t="s">
        <v>38</v>
      </c>
      <c r="D37" s="34" t="s">
        <v>106</v>
      </c>
      <c r="E37" s="38" t="s">
        <v>99</v>
      </c>
      <c r="F37" s="36">
        <v>10</v>
      </c>
      <c r="G37" s="21"/>
      <c r="H37" s="9">
        <v>0.23</v>
      </c>
      <c r="I37" s="8">
        <f t="shared" si="4"/>
        <v>0</v>
      </c>
      <c r="J37" s="8">
        <f t="shared" si="5"/>
        <v>0</v>
      </c>
      <c r="K37" s="8">
        <f t="shared" si="6"/>
        <v>0</v>
      </c>
      <c r="L37" s="10">
        <f t="shared" si="7"/>
        <v>0</v>
      </c>
    </row>
    <row r="38" spans="3:16" x14ac:dyDescent="0.25">
      <c r="C38" s="7" t="s">
        <v>39</v>
      </c>
      <c r="D38" s="13" t="s">
        <v>91</v>
      </c>
      <c r="E38" s="42" t="s">
        <v>99</v>
      </c>
      <c r="F38" s="40">
        <v>80</v>
      </c>
      <c r="G38" s="21"/>
      <c r="H38" s="9">
        <v>0.23</v>
      </c>
      <c r="I38" s="8">
        <f t="shared" si="4"/>
        <v>0</v>
      </c>
      <c r="J38" s="8">
        <f t="shared" si="5"/>
        <v>0</v>
      </c>
      <c r="K38" s="8">
        <f t="shared" si="6"/>
        <v>0</v>
      </c>
      <c r="L38" s="10">
        <f t="shared" si="7"/>
        <v>0</v>
      </c>
    </row>
    <row r="39" spans="3:16" x14ac:dyDescent="0.25">
      <c r="C39" s="7" t="s">
        <v>40</v>
      </c>
      <c r="D39" s="34" t="s">
        <v>52</v>
      </c>
      <c r="E39" s="36" t="s">
        <v>99</v>
      </c>
      <c r="F39" s="35">
        <v>4</v>
      </c>
      <c r="G39" s="21"/>
      <c r="H39" s="9">
        <v>0.23</v>
      </c>
      <c r="I39" s="8">
        <f t="shared" si="4"/>
        <v>0</v>
      </c>
      <c r="J39" s="8">
        <f t="shared" si="5"/>
        <v>0</v>
      </c>
      <c r="K39" s="8">
        <f t="shared" si="6"/>
        <v>0</v>
      </c>
      <c r="L39" s="10">
        <f t="shared" si="7"/>
        <v>0</v>
      </c>
    </row>
    <row r="40" spans="3:16" x14ac:dyDescent="0.25">
      <c r="C40" s="11" t="s">
        <v>41</v>
      </c>
      <c r="D40" s="13" t="s">
        <v>92</v>
      </c>
      <c r="E40" s="12" t="s">
        <v>99</v>
      </c>
      <c r="F40" s="40">
        <v>10</v>
      </c>
      <c r="G40" s="21"/>
      <c r="H40" s="9">
        <v>0.23</v>
      </c>
      <c r="I40" s="8">
        <f t="shared" si="4"/>
        <v>0</v>
      </c>
      <c r="J40" s="8">
        <f t="shared" si="5"/>
        <v>0</v>
      </c>
      <c r="K40" s="8">
        <f t="shared" si="6"/>
        <v>0</v>
      </c>
      <c r="L40" s="10">
        <f t="shared" si="7"/>
        <v>0</v>
      </c>
    </row>
    <row r="41" spans="3:16" x14ac:dyDescent="0.25">
      <c r="C41" s="7" t="s">
        <v>42</v>
      </c>
      <c r="D41" s="34" t="s">
        <v>53</v>
      </c>
      <c r="E41" s="36" t="s">
        <v>99</v>
      </c>
      <c r="F41" s="36">
        <v>1</v>
      </c>
      <c r="G41" s="21"/>
      <c r="H41" s="9">
        <v>0.23</v>
      </c>
      <c r="I41" s="8">
        <f t="shared" si="4"/>
        <v>0</v>
      </c>
      <c r="J41" s="8">
        <f t="shared" si="5"/>
        <v>0</v>
      </c>
      <c r="K41" s="8">
        <f t="shared" si="6"/>
        <v>0</v>
      </c>
      <c r="L41" s="10">
        <f t="shared" si="7"/>
        <v>0</v>
      </c>
    </row>
    <row r="42" spans="3:16" x14ac:dyDescent="0.25">
      <c r="C42" s="7" t="s">
        <v>43</v>
      </c>
      <c r="D42" s="13" t="s">
        <v>54</v>
      </c>
      <c r="E42" s="12" t="s">
        <v>99</v>
      </c>
      <c r="F42" s="12">
        <v>3</v>
      </c>
      <c r="G42" s="21"/>
      <c r="H42" s="9">
        <v>0.23</v>
      </c>
      <c r="I42" s="8">
        <f t="shared" si="4"/>
        <v>0</v>
      </c>
      <c r="J42" s="8">
        <f t="shared" si="5"/>
        <v>0</v>
      </c>
      <c r="K42" s="8">
        <f t="shared" si="6"/>
        <v>0</v>
      </c>
      <c r="L42" s="10">
        <f t="shared" si="7"/>
        <v>0</v>
      </c>
    </row>
    <row r="43" spans="3:16" x14ac:dyDescent="0.25">
      <c r="C43" s="11" t="s">
        <v>44</v>
      </c>
      <c r="D43" s="37" t="s">
        <v>76</v>
      </c>
      <c r="E43" s="38" t="s">
        <v>99</v>
      </c>
      <c r="F43" s="39">
        <v>3</v>
      </c>
      <c r="G43" s="21"/>
      <c r="H43" s="9">
        <v>0.23</v>
      </c>
      <c r="I43" s="8">
        <f t="shared" si="4"/>
        <v>0</v>
      </c>
      <c r="J43" s="8">
        <f t="shared" si="5"/>
        <v>0</v>
      </c>
      <c r="K43" s="8">
        <f t="shared" si="6"/>
        <v>0</v>
      </c>
      <c r="L43" s="10">
        <f t="shared" si="7"/>
        <v>0</v>
      </c>
    </row>
    <row r="44" spans="3:16" x14ac:dyDescent="0.25">
      <c r="C44" s="7" t="s">
        <v>45</v>
      </c>
      <c r="D44" s="45" t="s">
        <v>93</v>
      </c>
      <c r="E44" s="12" t="s">
        <v>99</v>
      </c>
      <c r="F44" s="40">
        <v>3</v>
      </c>
      <c r="G44" s="21"/>
      <c r="H44" s="9">
        <v>0.23</v>
      </c>
      <c r="I44" s="8">
        <f t="shared" si="4"/>
        <v>0</v>
      </c>
      <c r="J44" s="8">
        <f t="shared" si="5"/>
        <v>0</v>
      </c>
      <c r="K44" s="8">
        <f t="shared" si="6"/>
        <v>0</v>
      </c>
      <c r="L44" s="10">
        <f t="shared" si="7"/>
        <v>0</v>
      </c>
    </row>
    <row r="45" spans="3:16" x14ac:dyDescent="0.25">
      <c r="C45" s="7" t="s">
        <v>46</v>
      </c>
      <c r="D45" s="44" t="s">
        <v>94</v>
      </c>
      <c r="E45" s="36" t="s">
        <v>99</v>
      </c>
      <c r="F45" s="35">
        <v>3</v>
      </c>
      <c r="G45" s="21"/>
      <c r="H45" s="9">
        <v>0.23</v>
      </c>
      <c r="I45" s="8">
        <f t="shared" si="4"/>
        <v>0</v>
      </c>
      <c r="J45" s="8">
        <f t="shared" si="5"/>
        <v>0</v>
      </c>
      <c r="K45" s="8">
        <f t="shared" si="6"/>
        <v>0</v>
      </c>
      <c r="L45" s="10">
        <f t="shared" si="7"/>
        <v>0</v>
      </c>
    </row>
    <row r="46" spans="3:16" x14ac:dyDescent="0.25">
      <c r="C46" s="11" t="s">
        <v>47</v>
      </c>
      <c r="D46" s="13" t="s">
        <v>95</v>
      </c>
      <c r="E46" s="12" t="s">
        <v>99</v>
      </c>
      <c r="F46" s="40">
        <v>5</v>
      </c>
      <c r="G46" s="21"/>
      <c r="H46" s="9">
        <v>0.23</v>
      </c>
      <c r="I46" s="8">
        <f t="shared" si="0"/>
        <v>0</v>
      </c>
      <c r="J46" s="8">
        <f t="shared" si="1"/>
        <v>0</v>
      </c>
      <c r="K46" s="8">
        <f t="shared" si="2"/>
        <v>0</v>
      </c>
      <c r="L46" s="10">
        <f t="shared" si="3"/>
        <v>0</v>
      </c>
    </row>
    <row r="47" spans="3:16" x14ac:dyDescent="0.25">
      <c r="C47" s="7" t="s">
        <v>48</v>
      </c>
      <c r="D47" s="34" t="s">
        <v>77</v>
      </c>
      <c r="E47" s="36" t="s">
        <v>99</v>
      </c>
      <c r="F47" s="35">
        <v>15</v>
      </c>
      <c r="G47" s="21"/>
      <c r="H47" s="9">
        <v>0.23</v>
      </c>
      <c r="I47" s="8">
        <f t="shared" si="0"/>
        <v>0</v>
      </c>
      <c r="J47" s="8">
        <f t="shared" si="1"/>
        <v>0</v>
      </c>
      <c r="K47" s="8">
        <f t="shared" si="2"/>
        <v>0</v>
      </c>
      <c r="L47" s="10">
        <f t="shared" si="3"/>
        <v>0</v>
      </c>
    </row>
    <row r="48" spans="3:16" x14ac:dyDescent="0.25">
      <c r="C48" s="7" t="s">
        <v>49</v>
      </c>
      <c r="D48" s="13" t="s">
        <v>78</v>
      </c>
      <c r="E48" s="12" t="s">
        <v>99</v>
      </c>
      <c r="F48" s="12">
        <v>15</v>
      </c>
      <c r="G48" s="21"/>
      <c r="H48" s="9">
        <v>0.23</v>
      </c>
      <c r="I48" s="8">
        <f t="shared" si="0"/>
        <v>0</v>
      </c>
      <c r="J48" s="8">
        <f t="shared" si="1"/>
        <v>0</v>
      </c>
      <c r="K48" s="8">
        <f t="shared" si="2"/>
        <v>0</v>
      </c>
      <c r="L48" s="10">
        <f t="shared" si="3"/>
        <v>0</v>
      </c>
      <c r="P48" s="1"/>
    </row>
    <row r="49" spans="3:16" x14ac:dyDescent="0.25">
      <c r="C49" s="11" t="s">
        <v>50</v>
      </c>
      <c r="D49" s="34" t="s">
        <v>96</v>
      </c>
      <c r="E49" s="36" t="s">
        <v>99</v>
      </c>
      <c r="F49" s="36">
        <v>15</v>
      </c>
      <c r="G49" s="21"/>
      <c r="H49" s="9">
        <v>0.23</v>
      </c>
      <c r="I49" s="8">
        <f t="shared" si="0"/>
        <v>0</v>
      </c>
      <c r="J49" s="8">
        <f t="shared" si="1"/>
        <v>0</v>
      </c>
      <c r="K49" s="8">
        <f t="shared" si="2"/>
        <v>0</v>
      </c>
      <c r="L49" s="10">
        <f t="shared" si="3"/>
        <v>0</v>
      </c>
      <c r="P49" s="1"/>
    </row>
    <row r="50" spans="3:16" x14ac:dyDescent="0.25">
      <c r="C50" s="7" t="s">
        <v>79</v>
      </c>
      <c r="D50" s="13" t="s">
        <v>107</v>
      </c>
      <c r="E50" s="12" t="s">
        <v>99</v>
      </c>
      <c r="F50" s="12">
        <v>1</v>
      </c>
      <c r="G50" s="21"/>
      <c r="H50" s="9">
        <v>0.23</v>
      </c>
      <c r="I50" s="8">
        <f t="shared" si="0"/>
        <v>0</v>
      </c>
      <c r="J50" s="8">
        <f t="shared" si="1"/>
        <v>0</v>
      </c>
      <c r="K50" s="8">
        <f t="shared" si="2"/>
        <v>0</v>
      </c>
      <c r="L50" s="10">
        <f t="shared" si="3"/>
        <v>0</v>
      </c>
      <c r="P50" s="1"/>
    </row>
    <row r="51" spans="3:16" x14ac:dyDescent="0.25">
      <c r="C51" s="7" t="s">
        <v>108</v>
      </c>
      <c r="D51" s="34" t="s">
        <v>109</v>
      </c>
      <c r="E51" s="36" t="s">
        <v>99</v>
      </c>
      <c r="F51" s="36">
        <v>1</v>
      </c>
      <c r="G51" s="21"/>
      <c r="H51" s="9">
        <v>0.23</v>
      </c>
      <c r="I51" s="8">
        <f t="shared" si="0"/>
        <v>0</v>
      </c>
      <c r="J51" s="8">
        <f t="shared" si="1"/>
        <v>0</v>
      </c>
      <c r="K51" s="8">
        <f t="shared" si="2"/>
        <v>0</v>
      </c>
      <c r="L51" s="10">
        <f t="shared" si="3"/>
        <v>0</v>
      </c>
      <c r="P51" s="1"/>
    </row>
    <row r="52" spans="3:16" x14ac:dyDescent="0.25">
      <c r="C52" s="11" t="s">
        <v>110</v>
      </c>
      <c r="D52" s="13" t="s">
        <v>111</v>
      </c>
      <c r="E52" s="12" t="s">
        <v>99</v>
      </c>
      <c r="F52" s="12">
        <v>1</v>
      </c>
      <c r="G52" s="21"/>
      <c r="H52" s="9">
        <v>0.23</v>
      </c>
      <c r="I52" s="8">
        <f t="shared" si="0"/>
        <v>0</v>
      </c>
      <c r="J52" s="8">
        <f t="shared" si="1"/>
        <v>0</v>
      </c>
      <c r="K52" s="8">
        <f t="shared" si="2"/>
        <v>0</v>
      </c>
      <c r="L52" s="10">
        <f t="shared" si="3"/>
        <v>0</v>
      </c>
    </row>
    <row r="53" spans="3:16" x14ac:dyDescent="0.25">
      <c r="C53" s="7" t="s">
        <v>112</v>
      </c>
      <c r="D53" s="34" t="s">
        <v>113</v>
      </c>
      <c r="E53" s="36" t="s">
        <v>99</v>
      </c>
      <c r="F53" s="36">
        <v>1</v>
      </c>
      <c r="G53" s="21"/>
      <c r="H53" s="9">
        <v>0.23</v>
      </c>
      <c r="I53" s="8">
        <f t="shared" si="0"/>
        <v>0</v>
      </c>
      <c r="J53" s="8">
        <f t="shared" si="1"/>
        <v>0</v>
      </c>
      <c r="K53" s="8">
        <f t="shared" si="2"/>
        <v>0</v>
      </c>
      <c r="L53" s="10">
        <f t="shared" si="3"/>
        <v>0</v>
      </c>
    </row>
    <row r="54" spans="3:16" x14ac:dyDescent="0.25">
      <c r="C54" s="7" t="s">
        <v>114</v>
      </c>
      <c r="D54" s="13" t="s">
        <v>115</v>
      </c>
      <c r="E54" s="12" t="s">
        <v>99</v>
      </c>
      <c r="F54" s="12">
        <v>1</v>
      </c>
      <c r="G54" s="21"/>
      <c r="H54" s="9">
        <v>0.23</v>
      </c>
      <c r="I54" s="8">
        <f t="shared" si="0"/>
        <v>0</v>
      </c>
      <c r="J54" s="8">
        <f t="shared" si="1"/>
        <v>0</v>
      </c>
      <c r="K54" s="8">
        <f t="shared" si="2"/>
        <v>0</v>
      </c>
      <c r="L54" s="10">
        <f t="shared" si="3"/>
        <v>0</v>
      </c>
    </row>
    <row r="55" spans="3:16" x14ac:dyDescent="0.25">
      <c r="C55" s="11" t="s">
        <v>116</v>
      </c>
      <c r="D55" s="34" t="s">
        <v>125</v>
      </c>
      <c r="E55" s="36" t="s">
        <v>99</v>
      </c>
      <c r="F55" s="36">
        <v>1</v>
      </c>
      <c r="G55" s="21"/>
      <c r="H55" s="9">
        <v>0.23</v>
      </c>
      <c r="I55" s="8">
        <f t="shared" si="0"/>
        <v>0</v>
      </c>
      <c r="J55" s="8">
        <f t="shared" si="1"/>
        <v>0</v>
      </c>
      <c r="K55" s="8">
        <f t="shared" si="2"/>
        <v>0</v>
      </c>
      <c r="L55" s="10">
        <f t="shared" si="3"/>
        <v>0</v>
      </c>
    </row>
    <row r="56" spans="3:16" x14ac:dyDescent="0.25">
      <c r="C56" s="7" t="s">
        <v>117</v>
      </c>
      <c r="D56" s="13" t="s">
        <v>118</v>
      </c>
      <c r="E56" s="12" t="s">
        <v>99</v>
      </c>
      <c r="F56" s="12">
        <v>1</v>
      </c>
      <c r="G56" s="21"/>
      <c r="H56" s="9">
        <v>0.23</v>
      </c>
      <c r="I56" s="8">
        <f t="shared" si="0"/>
        <v>0</v>
      </c>
      <c r="J56" s="8">
        <f t="shared" si="1"/>
        <v>0</v>
      </c>
      <c r="K56" s="8">
        <f t="shared" si="2"/>
        <v>0</v>
      </c>
      <c r="L56" s="10">
        <f t="shared" si="3"/>
        <v>0</v>
      </c>
    </row>
    <row r="57" spans="3:16" x14ac:dyDescent="0.25">
      <c r="C57" s="7" t="s">
        <v>119</v>
      </c>
      <c r="D57" s="34" t="s">
        <v>120</v>
      </c>
      <c r="E57" s="36" t="s">
        <v>99</v>
      </c>
      <c r="F57" s="36">
        <v>1</v>
      </c>
      <c r="G57" s="21"/>
      <c r="H57" s="9">
        <v>0.23</v>
      </c>
      <c r="I57" s="8">
        <f t="shared" si="0"/>
        <v>0</v>
      </c>
      <c r="J57" s="8">
        <f t="shared" si="1"/>
        <v>0</v>
      </c>
      <c r="K57" s="8">
        <f t="shared" si="2"/>
        <v>0</v>
      </c>
      <c r="L57" s="10">
        <f t="shared" si="3"/>
        <v>0</v>
      </c>
    </row>
    <row r="58" spans="3:16" x14ac:dyDescent="0.25">
      <c r="C58" s="11" t="s">
        <v>121</v>
      </c>
      <c r="D58" s="13" t="s">
        <v>122</v>
      </c>
      <c r="E58" s="12" t="s">
        <v>99</v>
      </c>
      <c r="F58" s="12">
        <v>1</v>
      </c>
      <c r="G58" s="21"/>
      <c r="H58" s="9">
        <v>0.23</v>
      </c>
      <c r="I58" s="8">
        <f t="shared" ref="I58" si="8">G58+(G58*23%)</f>
        <v>0</v>
      </c>
      <c r="J58" s="8">
        <f t="shared" ref="J58" si="9">F58*G58</f>
        <v>0</v>
      </c>
      <c r="K58" s="8">
        <f t="shared" ref="K58" si="10">H58*J58</f>
        <v>0</v>
      </c>
      <c r="L58" s="10">
        <f t="shared" ref="L58" si="11">J58+K58</f>
        <v>0</v>
      </c>
    </row>
    <row r="59" spans="3:16" ht="15.75" thickBot="1" x14ac:dyDescent="0.3">
      <c r="C59" s="7" t="s">
        <v>123</v>
      </c>
      <c r="D59" s="34" t="s">
        <v>124</v>
      </c>
      <c r="E59" s="38" t="s">
        <v>99</v>
      </c>
      <c r="F59" s="39">
        <v>1</v>
      </c>
      <c r="G59" s="21"/>
      <c r="H59" s="9">
        <v>0.23</v>
      </c>
      <c r="I59" s="8">
        <f t="shared" si="0"/>
        <v>0</v>
      </c>
      <c r="J59" s="8">
        <f t="shared" si="1"/>
        <v>0</v>
      </c>
      <c r="K59" s="8">
        <f t="shared" si="2"/>
        <v>0</v>
      </c>
      <c r="L59" s="10">
        <f t="shared" si="3"/>
        <v>0</v>
      </c>
    </row>
    <row r="60" spans="3:16" ht="33.75" customHeight="1" thickBot="1" x14ac:dyDescent="0.3">
      <c r="C60" s="46" t="s">
        <v>18</v>
      </c>
      <c r="D60" s="47"/>
      <c r="E60" s="47"/>
      <c r="F60" s="47"/>
      <c r="G60" s="47"/>
      <c r="H60" s="48"/>
      <c r="I60" s="22">
        <f>SUM(I9:I59)</f>
        <v>0</v>
      </c>
      <c r="J60" s="22">
        <f>SUM(J9:J59)</f>
        <v>0</v>
      </c>
      <c r="K60" s="22">
        <f>SUM(K9:K59)</f>
        <v>0</v>
      </c>
      <c r="L60" s="22">
        <f>SUM(L9:L59)</f>
        <v>0</v>
      </c>
    </row>
    <row r="64" spans="3:16" ht="15.75" thickBot="1" x14ac:dyDescent="0.3">
      <c r="D64" s="58" t="s">
        <v>58</v>
      </c>
      <c r="E64" s="58"/>
      <c r="F64" s="58"/>
      <c r="G64" s="58"/>
      <c r="H64" s="58"/>
      <c r="I64" s="58"/>
      <c r="J64" s="25"/>
    </row>
    <row r="65" spans="4:10" ht="15.75" thickBot="1" x14ac:dyDescent="0.3">
      <c r="D65" s="26" t="s">
        <v>59</v>
      </c>
      <c r="E65" s="27">
        <f>I60</f>
        <v>0</v>
      </c>
      <c r="F65" s="28" t="s">
        <v>60</v>
      </c>
      <c r="G65" s="59" t="s">
        <v>61</v>
      </c>
      <c r="H65" s="60"/>
      <c r="I65" s="60"/>
      <c r="J65" s="61"/>
    </row>
    <row r="66" spans="4:10" ht="15.75" thickBot="1" x14ac:dyDescent="0.3">
      <c r="D66" s="26" t="s">
        <v>62</v>
      </c>
      <c r="E66" s="29">
        <f>J60</f>
        <v>0</v>
      </c>
      <c r="F66" s="28" t="s">
        <v>60</v>
      </c>
      <c r="G66" s="59" t="s">
        <v>61</v>
      </c>
      <c r="H66" s="60"/>
      <c r="I66" s="60"/>
      <c r="J66" s="61"/>
    </row>
    <row r="67" spans="4:10" ht="15.75" thickBot="1" x14ac:dyDescent="0.3">
      <c r="D67" s="26" t="s">
        <v>63</v>
      </c>
      <c r="E67" s="30">
        <f>K60</f>
        <v>0</v>
      </c>
      <c r="F67" s="28" t="s">
        <v>60</v>
      </c>
      <c r="G67" s="59" t="s">
        <v>61</v>
      </c>
      <c r="H67" s="60"/>
      <c r="I67" s="60"/>
      <c r="J67" s="61"/>
    </row>
    <row r="70" spans="4:10" x14ac:dyDescent="0.25">
      <c r="G70" s="63"/>
      <c r="H70" s="24"/>
      <c r="I70" s="64"/>
      <c r="J70" s="64"/>
    </row>
    <row r="71" spans="4:10" x14ac:dyDescent="0.25">
      <c r="G71" s="63"/>
      <c r="H71" s="24"/>
      <c r="I71" s="64"/>
      <c r="J71" s="64"/>
    </row>
    <row r="72" spans="4:10" x14ac:dyDescent="0.25">
      <c r="G72" s="63"/>
      <c r="H72" s="24"/>
      <c r="I72" s="64"/>
      <c r="J72" s="64"/>
    </row>
    <row r="73" spans="4:10" x14ac:dyDescent="0.25">
      <c r="G73" s="23" t="s">
        <v>56</v>
      </c>
      <c r="H73" s="24"/>
      <c r="I73" s="65" t="s">
        <v>57</v>
      </c>
      <c r="J73" s="65"/>
    </row>
  </sheetData>
  <protectedRanges>
    <protectedRange algorithmName="SHA-512" hashValue="sVe5RACDDZuKg8PaQdzrx4FnzdtVjJCmfzmqzXLiFZBpYhFeqIDXBNjFfXHYNJiS/B8dmTxbbQwQEZHny5iBfA==" saltValue="90+D3KfmS17xBkZ3NGzUOQ==" spinCount="100000" sqref="G65:G67 I65:I67" name="Żółte komórki" securityDescriptor="O:WDG:WDD:(A;;CC;;;WD)"/>
  </protectedRanges>
  <mergeCells count="10">
    <mergeCell ref="G66:J66"/>
    <mergeCell ref="G67:J67"/>
    <mergeCell ref="G70:G72"/>
    <mergeCell ref="I70:J72"/>
    <mergeCell ref="I73:J73"/>
    <mergeCell ref="C60:H60"/>
    <mergeCell ref="C4:L6"/>
    <mergeCell ref="D64:I64"/>
    <mergeCell ref="G65:J65"/>
    <mergeCell ref="D3:L3"/>
  </mergeCells>
  <phoneticPr fontId="4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Mariola Bednarczyk</dc:creator>
  <cp:lastModifiedBy>Bartłomiej Szczypek</cp:lastModifiedBy>
  <cp:lastPrinted>2025-11-17T12:49:06Z</cp:lastPrinted>
  <dcterms:created xsi:type="dcterms:W3CDTF">2024-10-08T07:37:22Z</dcterms:created>
  <dcterms:modified xsi:type="dcterms:W3CDTF">2026-04-30T12:42:10Z</dcterms:modified>
</cp:coreProperties>
</file>